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40" windowHeight="12015" activeTab="0"/>
  </bookViews>
  <sheets>
    <sheet name="Мальчики 9-11" sheetId="1" r:id="rId1"/>
    <sheet name="Девочки 9-11" sheetId="2" r:id="rId2"/>
    <sheet name="Девочки 7-8 класс" sheetId="3" r:id="rId3"/>
    <sheet name=" Мальчики 7-8 класс" sheetId="4" r:id="rId4"/>
    <sheet name="Девочки 5-6 класс" sheetId="5" r:id="rId5"/>
    <sheet name="Мальчики 5-6 класс" sheetId="6" r:id="rId6"/>
  </sheets>
  <definedNames>
    <definedName name="_xlnm._FilterDatabase" localSheetId="3" hidden="1">' Мальчики 7-8 класс'!$A$7:$O$7</definedName>
    <definedName name="_xlnm._FilterDatabase" localSheetId="4" hidden="1">'Девочки 5-6 класс'!$A$7:$N$7</definedName>
    <definedName name="_xlnm._FilterDatabase" localSheetId="2" hidden="1">'Девочки 7-8 класс'!$A$7:$O$7</definedName>
    <definedName name="_xlnm._FilterDatabase" localSheetId="1" hidden="1">'Девочки 9-11'!$A$7:$O$7</definedName>
    <definedName name="_xlnm._FilterDatabase" localSheetId="5" hidden="1">'Мальчики 5-6 класс'!$A$7:$O$7</definedName>
    <definedName name="_xlnm._FilterDatabase" localSheetId="0" hidden="1">'Мальчики 9-11'!$A$7:$O$7</definedName>
  </definedNames>
  <calcPr fullCalcOnLoad="1"/>
</workbook>
</file>

<file path=xl/sharedStrings.xml><?xml version="1.0" encoding="utf-8"?>
<sst xmlns="http://schemas.openxmlformats.org/spreadsheetml/2006/main" count="214" uniqueCount="42">
  <si>
    <t>формула 3 вида</t>
  </si>
  <si>
    <t>Kтеор=</t>
  </si>
  <si>
    <t>Кгим=</t>
  </si>
  <si>
    <t>Ксп.игры=</t>
  </si>
  <si>
    <t>Mтеор=</t>
  </si>
  <si>
    <t>Мгим=</t>
  </si>
  <si>
    <t>minM</t>
  </si>
  <si>
    <t>теория</t>
  </si>
  <si>
    <t>вид 1</t>
  </si>
  <si>
    <t>ТЕОРИЯ</t>
  </si>
  <si>
    <t>БАСКЕТБОЛ</t>
  </si>
  <si>
    <t>№№</t>
  </si>
  <si>
    <t>ШИФР</t>
  </si>
  <si>
    <t>ФАМИЛИЯ</t>
  </si>
  <si>
    <t>ИМЯ</t>
  </si>
  <si>
    <t>ОТЧЕСТВО</t>
  </si>
  <si>
    <t>КЛАСС</t>
  </si>
  <si>
    <t>ГОРОД</t>
  </si>
  <si>
    <t>результат</t>
  </si>
  <si>
    <t>баллы</t>
  </si>
  <si>
    <t>sum</t>
  </si>
  <si>
    <t>N</t>
  </si>
  <si>
    <t>ОУ</t>
  </si>
  <si>
    <t>вид 2</t>
  </si>
  <si>
    <t>СПОРТ. ИГРЫ</t>
  </si>
  <si>
    <t>СПОРТИВ. ИГРЫ</t>
  </si>
  <si>
    <t>статус</t>
  </si>
  <si>
    <t>Белгород</t>
  </si>
  <si>
    <t>33</t>
  </si>
  <si>
    <t>39</t>
  </si>
  <si>
    <t>6</t>
  </si>
  <si>
    <t>42</t>
  </si>
  <si>
    <t>16</t>
  </si>
  <si>
    <t>29</t>
  </si>
  <si>
    <t>36</t>
  </si>
  <si>
    <t>28</t>
  </si>
  <si>
    <t>10,5</t>
  </si>
  <si>
    <t>30,5</t>
  </si>
  <si>
    <t>17</t>
  </si>
  <si>
    <t>22</t>
  </si>
  <si>
    <t>21</t>
  </si>
  <si>
    <t>Статус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</si>
</sst>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O8" sqref="O8:O12"/>
    </sheetView>
  </sheetViews>
  <sheetFormatPr defaultColWidth="9.00390625" defaultRowHeight="12.75"/>
  <cols>
    <col min="3" max="3" width="11.00390625" style="0" customWidth="1"/>
    <col min="4" max="4" width="14.375" style="0" customWidth="1"/>
    <col min="5" max="5" width="15.25390625" style="0" customWidth="1"/>
    <col min="15" max="15" width="13.375" style="0" customWidth="1"/>
  </cols>
  <sheetData>
    <row r="1" ht="12.75">
      <c r="D1" t="s">
        <v>0</v>
      </c>
    </row>
    <row r="2" spans="1:9" ht="12.75">
      <c r="A2" t="s">
        <v>1</v>
      </c>
      <c r="B2">
        <v>30</v>
      </c>
      <c r="D2" t="s">
        <v>2</v>
      </c>
      <c r="E2">
        <v>35</v>
      </c>
      <c r="H2" t="s">
        <v>3</v>
      </c>
      <c r="I2">
        <v>35</v>
      </c>
    </row>
    <row r="3" spans="1:9" ht="12.75">
      <c r="A3" t="s">
        <v>4</v>
      </c>
      <c r="B3">
        <v>50</v>
      </c>
      <c r="D3" t="s">
        <v>5</v>
      </c>
      <c r="E3">
        <v>10</v>
      </c>
      <c r="H3" t="s">
        <v>6</v>
      </c>
      <c r="I3">
        <f>MIN(L8:L11)</f>
        <v>36.8</v>
      </c>
    </row>
    <row r="4" spans="2:8" ht="12.75">
      <c r="B4" t="s">
        <v>7</v>
      </c>
      <c r="H4" t="s">
        <v>23</v>
      </c>
    </row>
    <row r="6" spans="3:13" ht="12.75">
      <c r="C6" s="1"/>
      <c r="D6" s="1"/>
      <c r="E6" s="1"/>
      <c r="F6" s="1"/>
      <c r="H6" s="9" t="s">
        <v>9</v>
      </c>
      <c r="I6" s="10"/>
      <c r="J6" s="11"/>
      <c r="K6" s="11"/>
      <c r="L6" s="9" t="s">
        <v>10</v>
      </c>
      <c r="M6" s="10"/>
    </row>
    <row r="7" spans="1:15" ht="12.7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19</v>
      </c>
      <c r="N7" s="2" t="s">
        <v>20</v>
      </c>
      <c r="O7" s="6" t="s">
        <v>41</v>
      </c>
    </row>
    <row r="8" spans="1:15" ht="12.75">
      <c r="A8" s="2">
        <v>1</v>
      </c>
      <c r="B8" s="2">
        <v>110001</v>
      </c>
      <c r="C8" s="2"/>
      <c r="D8" s="2"/>
      <c r="E8" s="2"/>
      <c r="F8" s="2">
        <v>10</v>
      </c>
      <c r="G8" s="2" t="s">
        <v>27</v>
      </c>
      <c r="H8" s="3" t="s">
        <v>29</v>
      </c>
      <c r="I8" s="5">
        <f>$B$2*H8/$B$3</f>
        <v>23.4</v>
      </c>
      <c r="J8" s="4">
        <v>9.3</v>
      </c>
      <c r="K8" s="2">
        <f>$E$2*J8/$E$3</f>
        <v>32.55</v>
      </c>
      <c r="L8" s="2">
        <v>36.8</v>
      </c>
      <c r="M8" s="2">
        <f>$I$2*$I$3/L8</f>
        <v>35</v>
      </c>
      <c r="N8" s="2">
        <f>SUM(I8,K8,M8)</f>
        <v>90.94999999999999</v>
      </c>
      <c r="O8" s="7"/>
    </row>
    <row r="9" spans="1:15" ht="12.75">
      <c r="A9" s="2">
        <v>2</v>
      </c>
      <c r="B9" s="2">
        <v>109008</v>
      </c>
      <c r="C9" s="2"/>
      <c r="D9" s="2"/>
      <c r="E9" s="2"/>
      <c r="F9" s="2">
        <v>9</v>
      </c>
      <c r="G9" s="2" t="s">
        <v>27</v>
      </c>
      <c r="H9" s="2">
        <v>42</v>
      </c>
      <c r="I9" s="5">
        <f>$B$2*H9/$B$3</f>
        <v>25.2</v>
      </c>
      <c r="J9" s="2">
        <v>9.3</v>
      </c>
      <c r="K9" s="2">
        <f>$E$2*J9/$E$3</f>
        <v>32.55</v>
      </c>
      <c r="L9" s="2">
        <v>39.2</v>
      </c>
      <c r="M9" s="2">
        <f>$I$2*$I$3/L9</f>
        <v>32.857142857142854</v>
      </c>
      <c r="N9" s="2">
        <f>SUM(I9,K9,M9)</f>
        <v>90.60714285714286</v>
      </c>
      <c r="O9" s="7"/>
    </row>
    <row r="10" spans="1:15" ht="12.75">
      <c r="A10" s="2">
        <v>3</v>
      </c>
      <c r="B10" s="2">
        <v>110002</v>
      </c>
      <c r="C10" s="2"/>
      <c r="D10" s="2"/>
      <c r="E10" s="2"/>
      <c r="F10" s="2">
        <v>10</v>
      </c>
      <c r="G10" s="2" t="s">
        <v>27</v>
      </c>
      <c r="H10" s="3" t="s">
        <v>28</v>
      </c>
      <c r="I10" s="5">
        <f>$B$2*H10/$B$3</f>
        <v>19.8</v>
      </c>
      <c r="J10" s="4">
        <v>7.5</v>
      </c>
      <c r="K10" s="2">
        <f>$E$2*J10/$E$3</f>
        <v>26.25</v>
      </c>
      <c r="L10" s="2">
        <v>42.5</v>
      </c>
      <c r="M10" s="2">
        <f>$I$2*$I$3/L10</f>
        <v>30.305882352941175</v>
      </c>
      <c r="N10" s="2">
        <f>SUM(I10,K10,M10)</f>
        <v>76.35588235294117</v>
      </c>
      <c r="O10" s="7"/>
    </row>
    <row r="11" spans="1:15" ht="12.75">
      <c r="A11" s="2">
        <v>4</v>
      </c>
      <c r="B11" s="2">
        <v>109004</v>
      </c>
      <c r="C11" s="2"/>
      <c r="D11" s="2"/>
      <c r="E11" s="2"/>
      <c r="F11" s="2">
        <v>9</v>
      </c>
      <c r="G11" s="2" t="s">
        <v>27</v>
      </c>
      <c r="H11" s="3" t="s">
        <v>30</v>
      </c>
      <c r="I11" s="5">
        <f>$B$2*H11/$B$3</f>
        <v>3.6</v>
      </c>
      <c r="J11" s="4">
        <v>9.1</v>
      </c>
      <c r="K11" s="2">
        <f>$E$2*J11/$E$3</f>
        <v>31.85</v>
      </c>
      <c r="L11" s="2">
        <v>41.2</v>
      </c>
      <c r="M11" s="2">
        <f>$I$2*$I$3/L11</f>
        <v>31.262135922330096</v>
      </c>
      <c r="N11" s="2">
        <f>SUM(I11,K11,M11)</f>
        <v>66.7121359223301</v>
      </c>
      <c r="O11" s="7"/>
    </row>
    <row r="12" spans="1:15" ht="12.75">
      <c r="A12" s="2">
        <v>5</v>
      </c>
      <c r="B12" s="2">
        <v>109005</v>
      </c>
      <c r="C12" s="2"/>
      <c r="D12" s="2"/>
      <c r="E12" s="2"/>
      <c r="F12" s="2">
        <v>9</v>
      </c>
      <c r="G12" s="2" t="s">
        <v>27</v>
      </c>
      <c r="H12" s="2">
        <v>9</v>
      </c>
      <c r="I12" s="5">
        <f>$B$2*H12/$B$3</f>
        <v>5.4</v>
      </c>
      <c r="J12" s="4">
        <v>8</v>
      </c>
      <c r="K12" s="2">
        <f>$E$2*J12/$E$3</f>
        <v>28</v>
      </c>
      <c r="L12" s="2">
        <v>45.2</v>
      </c>
      <c r="M12" s="2">
        <f>$I$2*$I$3/L12</f>
        <v>28.495575221238937</v>
      </c>
      <c r="N12" s="2">
        <f>SUM(I12,K12,M12)</f>
        <v>61.895575221238936</v>
      </c>
      <c r="O12" s="7"/>
    </row>
  </sheetData>
  <sheetProtection/>
  <autoFilter ref="A7:O7">
    <sortState ref="A8:O12">
      <sortCondition descending="1" sortBy="value" ref="N8:N12"/>
    </sortState>
  </autoFilter>
  <mergeCells count="3">
    <mergeCell ref="L6:M6"/>
    <mergeCell ref="J6:K6"/>
    <mergeCell ref="H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O8" sqref="O8:O16"/>
    </sheetView>
  </sheetViews>
  <sheetFormatPr defaultColWidth="9.00390625" defaultRowHeight="12.75"/>
  <cols>
    <col min="3" max="3" width="14.125" style="0" customWidth="1"/>
    <col min="4" max="4" width="13.375" style="0" customWidth="1"/>
    <col min="5" max="5" width="15.75390625" style="0" customWidth="1"/>
    <col min="15" max="15" width="11.75390625" style="0" customWidth="1"/>
  </cols>
  <sheetData>
    <row r="1" ht="12.75">
      <c r="D1" t="s">
        <v>0</v>
      </c>
    </row>
    <row r="2" spans="1:9" ht="12.75">
      <c r="A2" t="s">
        <v>1</v>
      </c>
      <c r="B2">
        <v>30</v>
      </c>
      <c r="D2" t="s">
        <v>2</v>
      </c>
      <c r="E2">
        <v>35</v>
      </c>
      <c r="H2" t="s">
        <v>3</v>
      </c>
      <c r="I2">
        <v>35</v>
      </c>
    </row>
    <row r="3" spans="1:9" ht="12.75">
      <c r="A3" t="s">
        <v>4</v>
      </c>
      <c r="B3">
        <v>50</v>
      </c>
      <c r="D3" t="s">
        <v>5</v>
      </c>
      <c r="E3">
        <v>10</v>
      </c>
      <c r="H3" t="s">
        <v>6</v>
      </c>
      <c r="I3">
        <f>MIN(L8:L11)</f>
        <v>44.3</v>
      </c>
    </row>
    <row r="4" spans="2:8" ht="12.75">
      <c r="B4" t="s">
        <v>7</v>
      </c>
      <c r="H4" t="s">
        <v>23</v>
      </c>
    </row>
    <row r="6" spans="3:13" ht="12.75">
      <c r="C6" s="8"/>
      <c r="D6" s="8"/>
      <c r="E6" s="8"/>
      <c r="F6" s="8"/>
      <c r="G6" s="8"/>
      <c r="H6" s="12" t="s">
        <v>9</v>
      </c>
      <c r="I6" s="12"/>
      <c r="J6" s="13"/>
      <c r="K6" s="13"/>
      <c r="L6" s="12" t="s">
        <v>10</v>
      </c>
      <c r="M6" s="12"/>
    </row>
    <row r="7" spans="1:15" ht="12.75">
      <c r="A7" s="2" t="s">
        <v>21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22</v>
      </c>
      <c r="H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19</v>
      </c>
      <c r="N7" s="2" t="s">
        <v>20</v>
      </c>
      <c r="O7" s="6" t="s">
        <v>41</v>
      </c>
    </row>
    <row r="8" spans="1:15" ht="12.75">
      <c r="A8" s="2">
        <v>1</v>
      </c>
      <c r="B8" s="2">
        <v>109007</v>
      </c>
      <c r="C8" s="2"/>
      <c r="D8" s="2"/>
      <c r="E8" s="2"/>
      <c r="F8" s="2">
        <v>9</v>
      </c>
      <c r="G8" s="2">
        <v>1</v>
      </c>
      <c r="H8" s="2">
        <v>44</v>
      </c>
      <c r="I8" s="2">
        <f aca="true" t="shared" si="0" ref="I8:I16">$B$2*H8/$B$3</f>
        <v>26.4</v>
      </c>
      <c r="J8" s="2">
        <v>9.6</v>
      </c>
      <c r="K8" s="2">
        <f aca="true" t="shared" si="1" ref="K8:K16">$E$2*J8/$E$3</f>
        <v>33.6</v>
      </c>
      <c r="L8" s="2">
        <v>46.5</v>
      </c>
      <c r="M8" s="2">
        <f aca="true" t="shared" si="2" ref="M8:M16">$I$2*$I$3/L8</f>
        <v>33.344086021505376</v>
      </c>
      <c r="N8" s="2">
        <f aca="true" t="shared" si="3" ref="N8:N16">SUM(I8,K8,M8)</f>
        <v>93.34408602150538</v>
      </c>
      <c r="O8" s="7"/>
    </row>
    <row r="9" spans="1:15" ht="12.75">
      <c r="A9" s="2">
        <v>2</v>
      </c>
      <c r="B9" s="2">
        <v>109002</v>
      </c>
      <c r="C9" s="2"/>
      <c r="D9" s="2"/>
      <c r="E9" s="2"/>
      <c r="F9" s="2">
        <v>9</v>
      </c>
      <c r="G9" s="2">
        <v>1</v>
      </c>
      <c r="H9" s="3" t="s">
        <v>31</v>
      </c>
      <c r="I9" s="2">
        <f t="shared" si="0"/>
        <v>25.2</v>
      </c>
      <c r="J9" s="4">
        <v>9.2</v>
      </c>
      <c r="K9" s="2">
        <f t="shared" si="1"/>
        <v>32.2</v>
      </c>
      <c r="L9" s="2">
        <v>44.3</v>
      </c>
      <c r="M9" s="2">
        <f t="shared" si="2"/>
        <v>35</v>
      </c>
      <c r="N9" s="2">
        <f t="shared" si="3"/>
        <v>92.4</v>
      </c>
      <c r="O9" s="7"/>
    </row>
    <row r="10" spans="1:15" ht="12.75">
      <c r="A10" s="2">
        <v>3</v>
      </c>
      <c r="B10" s="2">
        <v>109009</v>
      </c>
      <c r="C10" s="2"/>
      <c r="D10" s="2"/>
      <c r="E10" s="2"/>
      <c r="F10" s="2">
        <v>9</v>
      </c>
      <c r="G10" s="2">
        <v>1</v>
      </c>
      <c r="H10" s="2">
        <v>41</v>
      </c>
      <c r="I10" s="2">
        <f t="shared" si="0"/>
        <v>24.6</v>
      </c>
      <c r="J10" s="2">
        <v>8.9</v>
      </c>
      <c r="K10" s="2">
        <f t="shared" si="1"/>
        <v>31.15</v>
      </c>
      <c r="L10" s="2">
        <v>45</v>
      </c>
      <c r="M10" s="2">
        <f t="shared" si="2"/>
        <v>34.455555555555556</v>
      </c>
      <c r="N10" s="2">
        <f t="shared" si="3"/>
        <v>90.20555555555555</v>
      </c>
      <c r="O10" s="7"/>
    </row>
    <row r="11" spans="1:15" ht="12.75">
      <c r="A11" s="2">
        <v>4</v>
      </c>
      <c r="B11" s="2">
        <v>109006</v>
      </c>
      <c r="C11" s="2"/>
      <c r="D11" s="2"/>
      <c r="E11" s="2"/>
      <c r="F11" s="2">
        <v>9</v>
      </c>
      <c r="G11" s="2">
        <v>1</v>
      </c>
      <c r="H11" s="2">
        <v>39</v>
      </c>
      <c r="I11" s="2">
        <f t="shared" si="0"/>
        <v>23.4</v>
      </c>
      <c r="J11" s="2">
        <v>9.3</v>
      </c>
      <c r="K11" s="2">
        <f t="shared" si="1"/>
        <v>32.55</v>
      </c>
      <c r="L11" s="2">
        <v>46.5</v>
      </c>
      <c r="M11" s="2">
        <f t="shared" si="2"/>
        <v>33.344086021505376</v>
      </c>
      <c r="N11" s="2">
        <f t="shared" si="3"/>
        <v>89.29408602150536</v>
      </c>
      <c r="O11" s="7"/>
    </row>
    <row r="12" spans="1:15" ht="12.75">
      <c r="A12" s="2">
        <v>5</v>
      </c>
      <c r="B12" s="2">
        <v>110004</v>
      </c>
      <c r="C12" s="2"/>
      <c r="D12" s="2"/>
      <c r="E12" s="2"/>
      <c r="F12" s="2">
        <v>10</v>
      </c>
      <c r="G12" s="2">
        <v>1</v>
      </c>
      <c r="H12" s="2">
        <v>40</v>
      </c>
      <c r="I12" s="2">
        <f t="shared" si="0"/>
        <v>24</v>
      </c>
      <c r="J12" s="2">
        <v>9.1</v>
      </c>
      <c r="K12" s="2">
        <f t="shared" si="1"/>
        <v>31.85</v>
      </c>
      <c r="L12" s="2">
        <v>47.2</v>
      </c>
      <c r="M12" s="2">
        <f t="shared" si="2"/>
        <v>32.849576271186436</v>
      </c>
      <c r="N12" s="2">
        <f t="shared" si="3"/>
        <v>88.69957627118643</v>
      </c>
      <c r="O12" s="7"/>
    </row>
    <row r="13" spans="1:15" ht="12.75">
      <c r="A13" s="2">
        <v>6</v>
      </c>
      <c r="B13" s="2">
        <v>109001</v>
      </c>
      <c r="C13" s="2"/>
      <c r="D13" s="2"/>
      <c r="E13" s="2"/>
      <c r="F13" s="2">
        <v>9</v>
      </c>
      <c r="G13" s="2">
        <v>1</v>
      </c>
      <c r="H13" s="3" t="s">
        <v>31</v>
      </c>
      <c r="I13" s="2">
        <f t="shared" si="0"/>
        <v>25.2</v>
      </c>
      <c r="J13" s="4">
        <v>9.2</v>
      </c>
      <c r="K13" s="2">
        <f t="shared" si="1"/>
        <v>32.2</v>
      </c>
      <c r="L13" s="2">
        <v>50.2</v>
      </c>
      <c r="M13" s="2">
        <f t="shared" si="2"/>
        <v>30.88645418326693</v>
      </c>
      <c r="N13" s="2">
        <f t="shared" si="3"/>
        <v>88.28645418326694</v>
      </c>
      <c r="O13" s="7"/>
    </row>
    <row r="14" spans="1:15" ht="12.75">
      <c r="A14" s="2">
        <v>7</v>
      </c>
      <c r="B14" s="2">
        <v>109010</v>
      </c>
      <c r="C14" s="2"/>
      <c r="D14" s="2"/>
      <c r="E14" s="2"/>
      <c r="F14" s="2">
        <v>9</v>
      </c>
      <c r="G14" s="2">
        <v>1</v>
      </c>
      <c r="H14" s="2">
        <v>33</v>
      </c>
      <c r="I14" s="2">
        <f t="shared" si="0"/>
        <v>19.8</v>
      </c>
      <c r="J14" s="4">
        <v>8.7</v>
      </c>
      <c r="K14" s="2">
        <f t="shared" si="1"/>
        <v>30.45</v>
      </c>
      <c r="L14" s="2">
        <v>48.3</v>
      </c>
      <c r="M14" s="2">
        <f t="shared" si="2"/>
        <v>32.10144927536232</v>
      </c>
      <c r="N14" s="2">
        <f t="shared" si="3"/>
        <v>82.35144927536231</v>
      </c>
      <c r="O14" s="7"/>
    </row>
    <row r="15" spans="1:15" ht="12.75">
      <c r="A15" s="2">
        <v>8</v>
      </c>
      <c r="B15" s="2">
        <v>110003</v>
      </c>
      <c r="C15" s="2"/>
      <c r="D15" s="2"/>
      <c r="E15" s="2"/>
      <c r="F15" s="2">
        <v>10</v>
      </c>
      <c r="G15" s="2">
        <v>1</v>
      </c>
      <c r="H15" s="2">
        <v>38</v>
      </c>
      <c r="I15" s="2">
        <f t="shared" si="0"/>
        <v>22.8</v>
      </c>
      <c r="J15" s="2">
        <v>8.9</v>
      </c>
      <c r="K15" s="2">
        <f t="shared" si="1"/>
        <v>31.15</v>
      </c>
      <c r="L15" s="2">
        <v>55</v>
      </c>
      <c r="M15" s="2">
        <f t="shared" si="2"/>
        <v>28.19090909090909</v>
      </c>
      <c r="N15" s="2">
        <f t="shared" si="3"/>
        <v>82.14090909090909</v>
      </c>
      <c r="O15" s="7"/>
    </row>
    <row r="16" spans="1:15" ht="12.75">
      <c r="A16" s="2">
        <v>9</v>
      </c>
      <c r="B16" s="2">
        <v>109003</v>
      </c>
      <c r="C16" s="2"/>
      <c r="D16" s="2"/>
      <c r="E16" s="2"/>
      <c r="F16" s="2">
        <v>9</v>
      </c>
      <c r="G16" s="2">
        <v>1</v>
      </c>
      <c r="H16" s="3" t="s">
        <v>32</v>
      </c>
      <c r="I16" s="2">
        <f t="shared" si="0"/>
        <v>9.6</v>
      </c>
      <c r="J16" s="4">
        <v>8</v>
      </c>
      <c r="K16" s="2">
        <f t="shared" si="1"/>
        <v>28</v>
      </c>
      <c r="L16" s="2">
        <v>48.3</v>
      </c>
      <c r="M16" s="2">
        <f t="shared" si="2"/>
        <v>32.10144927536232</v>
      </c>
      <c r="N16" s="2">
        <f t="shared" si="3"/>
        <v>69.70144927536232</v>
      </c>
      <c r="O16" s="7"/>
    </row>
  </sheetData>
  <sheetProtection/>
  <autoFilter ref="A7:O7">
    <sortState ref="A8:O16">
      <sortCondition descending="1" sortBy="value" ref="N8:N16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F44" sqref="F44"/>
    </sheetView>
  </sheetViews>
  <sheetFormatPr defaultColWidth="9.00390625" defaultRowHeight="12.75"/>
  <cols>
    <col min="3" max="3" width="13.625" style="0" customWidth="1"/>
    <col min="4" max="4" width="15.75390625" style="0" customWidth="1"/>
    <col min="5" max="5" width="14.375" style="0" customWidth="1"/>
    <col min="7" max="7" width="10.25390625" style="0" customWidth="1"/>
    <col min="15" max="15" width="15.125" style="0" customWidth="1"/>
  </cols>
  <sheetData>
    <row r="1" ht="12.75">
      <c r="D1" t="s">
        <v>0</v>
      </c>
    </row>
    <row r="2" spans="1:9" ht="12.75">
      <c r="A2" t="s">
        <v>1</v>
      </c>
      <c r="B2">
        <v>30</v>
      </c>
      <c r="D2" t="s">
        <v>2</v>
      </c>
      <c r="E2">
        <v>35</v>
      </c>
      <c r="H2" t="s">
        <v>3</v>
      </c>
      <c r="I2">
        <v>35</v>
      </c>
    </row>
    <row r="3" spans="1:9" ht="12.75">
      <c r="A3" t="s">
        <v>4</v>
      </c>
      <c r="B3">
        <v>36</v>
      </c>
      <c r="D3" t="s">
        <v>5</v>
      </c>
      <c r="E3">
        <v>10</v>
      </c>
      <c r="H3" t="s">
        <v>6</v>
      </c>
      <c r="I3">
        <f>MIN(L8:L11)</f>
        <v>35.6</v>
      </c>
    </row>
    <row r="4" spans="2:8" ht="12.75">
      <c r="B4" t="s">
        <v>7</v>
      </c>
      <c r="H4" t="s">
        <v>23</v>
      </c>
    </row>
    <row r="6" spans="3:13" ht="12.75">
      <c r="C6" s="1"/>
      <c r="D6" s="1"/>
      <c r="E6" s="1"/>
      <c r="F6" s="1"/>
      <c r="H6" s="9" t="s">
        <v>9</v>
      </c>
      <c r="I6" s="10"/>
      <c r="J6" s="11"/>
      <c r="K6" s="11"/>
      <c r="L6" s="9" t="s">
        <v>10</v>
      </c>
      <c r="M6" s="10"/>
    </row>
    <row r="7" spans="1:15" ht="12.7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19</v>
      </c>
      <c r="N7" s="2" t="s">
        <v>20</v>
      </c>
      <c r="O7" s="6" t="s">
        <v>41</v>
      </c>
    </row>
    <row r="8" spans="1:15" ht="12.75">
      <c r="A8" s="2">
        <v>1</v>
      </c>
      <c r="B8" s="2">
        <v>108006</v>
      </c>
      <c r="C8" s="2"/>
      <c r="D8" s="2"/>
      <c r="E8" s="2"/>
      <c r="F8" s="2">
        <v>8</v>
      </c>
      <c r="G8" s="2" t="s">
        <v>27</v>
      </c>
      <c r="H8" s="3" t="s">
        <v>34</v>
      </c>
      <c r="I8" s="5">
        <f aca="true" t="shared" si="0" ref="I8:I14">$B$2*H8/$B$3</f>
        <v>30</v>
      </c>
      <c r="J8" s="4">
        <v>9.5</v>
      </c>
      <c r="K8" s="2">
        <f aca="true" t="shared" si="1" ref="K8:K14">$E$2*J8/$E$3</f>
        <v>33.25</v>
      </c>
      <c r="L8" s="2">
        <v>35.6</v>
      </c>
      <c r="M8" s="2">
        <f aca="true" t="shared" si="2" ref="M8:M14">$I$2*$I$3/L8</f>
        <v>35</v>
      </c>
      <c r="N8" s="2">
        <f aca="true" t="shared" si="3" ref="N8:N14">SUM(I8,K8,M8)</f>
        <v>98.25</v>
      </c>
      <c r="O8" s="7"/>
    </row>
    <row r="9" spans="1:15" ht="12.75">
      <c r="A9" s="2">
        <v>2</v>
      </c>
      <c r="B9" s="2">
        <v>107002</v>
      </c>
      <c r="C9" s="2"/>
      <c r="D9" s="2"/>
      <c r="E9" s="2"/>
      <c r="F9" s="2">
        <v>7</v>
      </c>
      <c r="G9" s="2" t="s">
        <v>27</v>
      </c>
      <c r="H9" s="3" t="s">
        <v>33</v>
      </c>
      <c r="I9" s="5">
        <f t="shared" si="0"/>
        <v>24.166666666666668</v>
      </c>
      <c r="J9" s="4">
        <v>9.6</v>
      </c>
      <c r="K9" s="2">
        <f t="shared" si="1"/>
        <v>33.6</v>
      </c>
      <c r="L9" s="2">
        <v>38.2</v>
      </c>
      <c r="M9" s="2">
        <f t="shared" si="2"/>
        <v>32.617801047120416</v>
      </c>
      <c r="N9" s="2">
        <f t="shared" si="3"/>
        <v>90.38446771378707</v>
      </c>
      <c r="O9" s="7"/>
    </row>
    <row r="10" spans="1:15" ht="12.75">
      <c r="A10" s="2">
        <v>3</v>
      </c>
      <c r="B10" s="2">
        <v>108002</v>
      </c>
      <c r="C10" s="2"/>
      <c r="D10" s="2"/>
      <c r="E10" s="2"/>
      <c r="F10" s="2">
        <v>8</v>
      </c>
      <c r="G10" s="2" t="s">
        <v>27</v>
      </c>
      <c r="H10" s="2">
        <v>28</v>
      </c>
      <c r="I10" s="5">
        <f t="shared" si="0"/>
        <v>23.333333333333332</v>
      </c>
      <c r="J10" s="5">
        <v>8.7</v>
      </c>
      <c r="K10" s="2">
        <f t="shared" si="1"/>
        <v>30.45</v>
      </c>
      <c r="L10" s="2">
        <v>36.5</v>
      </c>
      <c r="M10" s="2">
        <f t="shared" si="2"/>
        <v>34.136986301369866</v>
      </c>
      <c r="N10" s="2">
        <f t="shared" si="3"/>
        <v>87.92031963470319</v>
      </c>
      <c r="O10" s="7"/>
    </row>
    <row r="11" spans="1:15" ht="12.75">
      <c r="A11" s="2">
        <v>4</v>
      </c>
      <c r="B11" s="2">
        <v>108003</v>
      </c>
      <c r="C11" s="2"/>
      <c r="D11" s="2"/>
      <c r="E11" s="2"/>
      <c r="F11" s="2">
        <v>8</v>
      </c>
      <c r="G11" s="2" t="s">
        <v>27</v>
      </c>
      <c r="H11" s="2">
        <v>28</v>
      </c>
      <c r="I11" s="5">
        <f t="shared" si="0"/>
        <v>23.333333333333332</v>
      </c>
      <c r="J11" s="4">
        <v>9</v>
      </c>
      <c r="K11" s="2">
        <f t="shared" si="1"/>
        <v>31.5</v>
      </c>
      <c r="L11" s="2">
        <v>42</v>
      </c>
      <c r="M11" s="2">
        <f t="shared" si="2"/>
        <v>29.666666666666668</v>
      </c>
      <c r="N11" s="2">
        <f t="shared" si="3"/>
        <v>84.5</v>
      </c>
      <c r="O11" s="7"/>
    </row>
    <row r="12" spans="1:15" ht="12.75">
      <c r="A12" s="2">
        <v>5</v>
      </c>
      <c r="B12" s="2">
        <v>108004</v>
      </c>
      <c r="C12" s="2"/>
      <c r="D12" s="2"/>
      <c r="E12" s="2"/>
      <c r="F12" s="2">
        <v>8</v>
      </c>
      <c r="G12" s="2" t="s">
        <v>27</v>
      </c>
      <c r="H12" s="3" t="s">
        <v>35</v>
      </c>
      <c r="I12" s="5">
        <f t="shared" si="0"/>
        <v>23.333333333333332</v>
      </c>
      <c r="J12" s="4">
        <v>7</v>
      </c>
      <c r="K12" s="2">
        <f t="shared" si="1"/>
        <v>24.5</v>
      </c>
      <c r="L12" s="2">
        <v>36</v>
      </c>
      <c r="M12" s="2">
        <f t="shared" si="2"/>
        <v>34.611111111111114</v>
      </c>
      <c r="N12" s="2">
        <f t="shared" si="3"/>
        <v>82.44444444444444</v>
      </c>
      <c r="O12" s="7"/>
    </row>
    <row r="13" spans="1:15" ht="12.75">
      <c r="A13" s="2">
        <v>6</v>
      </c>
      <c r="B13" s="2">
        <v>108001</v>
      </c>
      <c r="C13" s="2"/>
      <c r="D13" s="2"/>
      <c r="E13" s="2"/>
      <c r="F13" s="2">
        <v>8</v>
      </c>
      <c r="G13" s="2" t="s">
        <v>27</v>
      </c>
      <c r="H13" s="2">
        <v>30</v>
      </c>
      <c r="I13" s="5">
        <f t="shared" si="0"/>
        <v>25</v>
      </c>
      <c r="J13" s="5">
        <v>6.2</v>
      </c>
      <c r="K13" s="2">
        <f t="shared" si="1"/>
        <v>21.7</v>
      </c>
      <c r="L13" s="2">
        <v>45.5</v>
      </c>
      <c r="M13" s="2">
        <f t="shared" si="2"/>
        <v>27.384615384615383</v>
      </c>
      <c r="N13" s="2">
        <f t="shared" si="3"/>
        <v>74.08461538461539</v>
      </c>
      <c r="O13" s="7"/>
    </row>
    <row r="14" spans="1:15" ht="12.75">
      <c r="A14" s="2">
        <v>7</v>
      </c>
      <c r="B14" s="2">
        <v>108007</v>
      </c>
      <c r="C14" s="2"/>
      <c r="D14" s="2"/>
      <c r="E14" s="2"/>
      <c r="F14" s="2">
        <v>8</v>
      </c>
      <c r="G14" s="2" t="s">
        <v>27</v>
      </c>
      <c r="H14" s="2">
        <v>10</v>
      </c>
      <c r="I14" s="5">
        <f t="shared" si="0"/>
        <v>8.333333333333334</v>
      </c>
      <c r="J14" s="2">
        <v>6.5</v>
      </c>
      <c r="K14" s="2">
        <f t="shared" si="1"/>
        <v>22.75</v>
      </c>
      <c r="L14" s="2">
        <v>38.3</v>
      </c>
      <c r="M14" s="2">
        <f t="shared" si="2"/>
        <v>32.53263707571802</v>
      </c>
      <c r="N14" s="2">
        <f t="shared" si="3"/>
        <v>63.61597040905136</v>
      </c>
      <c r="O14" s="7"/>
    </row>
  </sheetData>
  <sheetProtection/>
  <autoFilter ref="A7:O7">
    <sortState ref="A8:O14">
      <sortCondition descending="1" sortBy="value" ref="N8:N14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O8" sqref="O8:O15"/>
    </sheetView>
  </sheetViews>
  <sheetFormatPr defaultColWidth="9.00390625" defaultRowHeight="12.75"/>
  <cols>
    <col min="3" max="3" width="14.125" style="0" customWidth="1"/>
    <col min="4" max="4" width="12.75390625" style="0" customWidth="1"/>
    <col min="5" max="5" width="14.25390625" style="0" customWidth="1"/>
    <col min="7" max="7" width="10.125" style="0" customWidth="1"/>
    <col min="15" max="15" width="13.25390625" style="0" customWidth="1"/>
  </cols>
  <sheetData>
    <row r="1" ht="12.75">
      <c r="D1" t="s">
        <v>0</v>
      </c>
    </row>
    <row r="2" spans="1:9" ht="12.75">
      <c r="A2" t="s">
        <v>1</v>
      </c>
      <c r="B2">
        <v>30</v>
      </c>
      <c r="D2" t="s">
        <v>2</v>
      </c>
      <c r="E2">
        <v>35</v>
      </c>
      <c r="H2" t="s">
        <v>3</v>
      </c>
      <c r="I2">
        <v>35</v>
      </c>
    </row>
    <row r="3" spans="1:9" ht="12.75">
      <c r="A3" t="s">
        <v>4</v>
      </c>
      <c r="B3">
        <v>36</v>
      </c>
      <c r="D3" t="s">
        <v>5</v>
      </c>
      <c r="E3">
        <v>10</v>
      </c>
      <c r="H3" t="s">
        <v>6</v>
      </c>
      <c r="I3">
        <f>MIN(L8:L11)</f>
        <v>41.2</v>
      </c>
    </row>
    <row r="4" spans="2:8" ht="12.75">
      <c r="B4" t="s">
        <v>7</v>
      </c>
      <c r="H4" t="s">
        <v>8</v>
      </c>
    </row>
    <row r="6" spans="3:13" ht="12.75">
      <c r="C6" s="1"/>
      <c r="D6" s="1"/>
      <c r="E6" s="1"/>
      <c r="F6" s="1"/>
      <c r="H6" s="9" t="s">
        <v>9</v>
      </c>
      <c r="I6" s="10"/>
      <c r="J6" s="11"/>
      <c r="K6" s="11"/>
      <c r="L6" s="9" t="s">
        <v>10</v>
      </c>
      <c r="M6" s="10"/>
    </row>
    <row r="7" spans="1:15" ht="12.7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19</v>
      </c>
      <c r="N7" s="2" t="s">
        <v>20</v>
      </c>
      <c r="O7" s="6" t="s">
        <v>41</v>
      </c>
    </row>
    <row r="8" spans="1:15" ht="12.75">
      <c r="A8" s="2">
        <v>1</v>
      </c>
      <c r="B8" s="2">
        <v>107001</v>
      </c>
      <c r="C8" s="2"/>
      <c r="D8" s="2"/>
      <c r="E8" s="2"/>
      <c r="F8" s="2">
        <v>7</v>
      </c>
      <c r="G8" s="2" t="s">
        <v>27</v>
      </c>
      <c r="H8" s="2">
        <v>26</v>
      </c>
      <c r="I8" s="5">
        <f aca="true" t="shared" si="0" ref="I8:I15">$B$2*H8/$B$3</f>
        <v>21.666666666666668</v>
      </c>
      <c r="J8" s="4">
        <v>9.4</v>
      </c>
      <c r="K8" s="2">
        <f aca="true" t="shared" si="1" ref="K8:K15">$E$2*J8/$E$3</f>
        <v>32.9</v>
      </c>
      <c r="L8" s="2">
        <v>41.2</v>
      </c>
      <c r="M8" s="2">
        <f aca="true" t="shared" si="2" ref="M8:M15">$I$2*$I$3/L8</f>
        <v>35</v>
      </c>
      <c r="N8" s="2">
        <f aca="true" t="shared" si="3" ref="N8:N15">SUM(I8,K8,M8)</f>
        <v>89.56666666666666</v>
      </c>
      <c r="O8" s="7"/>
    </row>
    <row r="9" spans="1:15" ht="12.75">
      <c r="A9" s="2">
        <v>2</v>
      </c>
      <c r="B9" s="2">
        <v>107004</v>
      </c>
      <c r="C9" s="2"/>
      <c r="D9" s="2"/>
      <c r="E9" s="2"/>
      <c r="F9" s="2">
        <v>7</v>
      </c>
      <c r="G9" s="2" t="s">
        <v>27</v>
      </c>
      <c r="H9" s="3" t="s">
        <v>37</v>
      </c>
      <c r="I9" s="5">
        <f t="shared" si="0"/>
        <v>25.416666666666668</v>
      </c>
      <c r="J9" s="4">
        <v>6</v>
      </c>
      <c r="K9" s="2">
        <f t="shared" si="1"/>
        <v>21</v>
      </c>
      <c r="L9" s="2">
        <v>52.5</v>
      </c>
      <c r="M9" s="2">
        <f t="shared" si="2"/>
        <v>27.466666666666665</v>
      </c>
      <c r="N9" s="2">
        <f t="shared" si="3"/>
        <v>73.88333333333334</v>
      </c>
      <c r="O9" s="7"/>
    </row>
    <row r="10" spans="1:15" ht="12.75">
      <c r="A10" s="2">
        <v>3</v>
      </c>
      <c r="B10" s="2">
        <v>108007</v>
      </c>
      <c r="C10" s="2"/>
      <c r="D10" s="2"/>
      <c r="E10" s="2"/>
      <c r="F10" s="2">
        <v>8</v>
      </c>
      <c r="G10" s="2" t="s">
        <v>27</v>
      </c>
      <c r="H10" s="2">
        <v>14.5</v>
      </c>
      <c r="I10" s="5">
        <f t="shared" si="0"/>
        <v>12.083333333333334</v>
      </c>
      <c r="J10" s="2">
        <v>7.2</v>
      </c>
      <c r="K10" s="2">
        <f t="shared" si="1"/>
        <v>25.2</v>
      </c>
      <c r="L10" s="2">
        <v>58.2</v>
      </c>
      <c r="M10" s="2">
        <f t="shared" si="2"/>
        <v>24.776632302405496</v>
      </c>
      <c r="N10" s="2">
        <f t="shared" si="3"/>
        <v>62.05996563573883</v>
      </c>
      <c r="O10" s="7"/>
    </row>
    <row r="11" spans="1:15" ht="12.75">
      <c r="A11" s="2">
        <v>4</v>
      </c>
      <c r="B11" s="2">
        <v>107010</v>
      </c>
      <c r="C11" s="2"/>
      <c r="D11" s="2"/>
      <c r="E11" s="2"/>
      <c r="F11" s="2">
        <v>7</v>
      </c>
      <c r="G11" s="2" t="s">
        <v>27</v>
      </c>
      <c r="H11" s="2">
        <v>17</v>
      </c>
      <c r="I11" s="5">
        <f t="shared" si="0"/>
        <v>14.166666666666666</v>
      </c>
      <c r="J11" s="2">
        <v>5.4</v>
      </c>
      <c r="K11" s="2">
        <f t="shared" si="1"/>
        <v>18.9</v>
      </c>
      <c r="L11" s="2">
        <v>54.2</v>
      </c>
      <c r="M11" s="2">
        <f t="shared" si="2"/>
        <v>26.605166051660515</v>
      </c>
      <c r="N11" s="2">
        <f t="shared" si="3"/>
        <v>59.67183271832718</v>
      </c>
      <c r="O11" s="7"/>
    </row>
    <row r="12" spans="1:15" ht="12.75">
      <c r="A12" s="2">
        <v>5</v>
      </c>
      <c r="B12" s="2">
        <v>107009</v>
      </c>
      <c r="C12" s="2"/>
      <c r="D12" s="2"/>
      <c r="E12" s="2"/>
      <c r="F12" s="2">
        <v>7</v>
      </c>
      <c r="G12" s="2" t="s">
        <v>27</v>
      </c>
      <c r="H12" s="2">
        <v>15</v>
      </c>
      <c r="I12" s="5">
        <f t="shared" si="0"/>
        <v>12.5</v>
      </c>
      <c r="J12" s="2">
        <v>5.5</v>
      </c>
      <c r="K12" s="2">
        <f t="shared" si="1"/>
        <v>19.25</v>
      </c>
      <c r="L12" s="2">
        <v>54.4</v>
      </c>
      <c r="M12" s="2">
        <f t="shared" si="2"/>
        <v>26.50735294117647</v>
      </c>
      <c r="N12" s="2">
        <f t="shared" si="3"/>
        <v>58.25735294117647</v>
      </c>
      <c r="O12" s="7"/>
    </row>
    <row r="13" spans="1:15" ht="12.75">
      <c r="A13" s="2">
        <v>6</v>
      </c>
      <c r="B13" s="2">
        <v>107008</v>
      </c>
      <c r="C13" s="2"/>
      <c r="D13" s="2"/>
      <c r="E13" s="2"/>
      <c r="F13" s="2">
        <v>7</v>
      </c>
      <c r="G13" s="2" t="s">
        <v>27</v>
      </c>
      <c r="H13" s="2">
        <v>12</v>
      </c>
      <c r="I13" s="5">
        <f t="shared" si="0"/>
        <v>10</v>
      </c>
      <c r="J13" s="2">
        <v>5.3</v>
      </c>
      <c r="K13" s="2">
        <f t="shared" si="1"/>
        <v>18.55</v>
      </c>
      <c r="L13" s="2">
        <v>55.8</v>
      </c>
      <c r="M13" s="2">
        <f t="shared" si="2"/>
        <v>25.84229390681004</v>
      </c>
      <c r="N13" s="2">
        <f t="shared" si="3"/>
        <v>54.39229390681004</v>
      </c>
      <c r="O13" s="7"/>
    </row>
    <row r="14" spans="1:15" ht="12.75">
      <c r="A14" s="2">
        <v>7</v>
      </c>
      <c r="B14" s="2">
        <v>108005</v>
      </c>
      <c r="C14" s="2"/>
      <c r="D14" s="2"/>
      <c r="E14" s="2"/>
      <c r="F14" s="2">
        <v>8</v>
      </c>
      <c r="G14" s="2" t="s">
        <v>27</v>
      </c>
      <c r="H14" s="3" t="s">
        <v>36</v>
      </c>
      <c r="I14" s="5">
        <f t="shared" si="0"/>
        <v>8.75</v>
      </c>
      <c r="J14" s="4">
        <v>5.1</v>
      </c>
      <c r="K14" s="2">
        <f t="shared" si="1"/>
        <v>17.85</v>
      </c>
      <c r="L14" s="2">
        <v>56.3</v>
      </c>
      <c r="M14" s="2">
        <f t="shared" si="2"/>
        <v>25.612788632326822</v>
      </c>
      <c r="N14" s="2">
        <f t="shared" si="3"/>
        <v>52.21278863232682</v>
      </c>
      <c r="O14" s="7"/>
    </row>
    <row r="15" spans="1:15" ht="12.75">
      <c r="A15" s="2">
        <v>8</v>
      </c>
      <c r="B15" s="2">
        <v>107003</v>
      </c>
      <c r="C15" s="2"/>
      <c r="D15" s="2"/>
      <c r="E15" s="2"/>
      <c r="F15" s="2">
        <v>7</v>
      </c>
      <c r="G15" s="2" t="s">
        <v>27</v>
      </c>
      <c r="H15" s="3" t="s">
        <v>30</v>
      </c>
      <c r="I15" s="5">
        <f t="shared" si="0"/>
        <v>5</v>
      </c>
      <c r="J15" s="4">
        <v>4.2</v>
      </c>
      <c r="K15" s="2">
        <f t="shared" si="1"/>
        <v>14.7</v>
      </c>
      <c r="L15" s="2">
        <v>55.2</v>
      </c>
      <c r="M15" s="2">
        <f t="shared" si="2"/>
        <v>26.1231884057971</v>
      </c>
      <c r="N15" s="2">
        <f t="shared" si="3"/>
        <v>45.8231884057971</v>
      </c>
      <c r="O15" s="7"/>
    </row>
  </sheetData>
  <sheetProtection/>
  <autoFilter ref="A7:O7">
    <sortState ref="A8:O15">
      <sortCondition descending="1" sortBy="value" ref="N8:N15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O8" sqref="O8:O17"/>
    </sheetView>
  </sheetViews>
  <sheetFormatPr defaultColWidth="9.00390625" defaultRowHeight="12.75"/>
  <cols>
    <col min="3" max="3" width="14.125" style="0" customWidth="1"/>
    <col min="4" max="4" width="16.125" style="0" customWidth="1"/>
    <col min="5" max="5" width="17.625" style="0" customWidth="1"/>
    <col min="15" max="15" width="15.125" style="0" customWidth="1"/>
  </cols>
  <sheetData>
    <row r="1" ht="12.75">
      <c r="D1" t="s">
        <v>0</v>
      </c>
    </row>
    <row r="2" spans="1:9" ht="12.75">
      <c r="A2" t="s">
        <v>1</v>
      </c>
      <c r="B2">
        <v>30</v>
      </c>
      <c r="D2" t="s">
        <v>2</v>
      </c>
      <c r="E2">
        <v>35</v>
      </c>
      <c r="H2" t="s">
        <v>3</v>
      </c>
      <c r="I2">
        <v>35</v>
      </c>
    </row>
    <row r="3" spans="1:9" ht="12.75">
      <c r="A3" t="s">
        <v>4</v>
      </c>
      <c r="B3">
        <v>24</v>
      </c>
      <c r="D3" t="s">
        <v>5</v>
      </c>
      <c r="E3">
        <v>10</v>
      </c>
      <c r="H3" t="s">
        <v>6</v>
      </c>
      <c r="I3">
        <v>23</v>
      </c>
    </row>
    <row r="4" spans="2:8" ht="12.75">
      <c r="B4" t="s">
        <v>7</v>
      </c>
      <c r="H4" t="s">
        <v>8</v>
      </c>
    </row>
    <row r="6" spans="3:13" ht="12.75">
      <c r="C6" s="1"/>
      <c r="D6" s="1"/>
      <c r="E6" s="1"/>
      <c r="F6" s="1"/>
      <c r="H6" s="9" t="s">
        <v>9</v>
      </c>
      <c r="I6" s="10"/>
      <c r="J6" s="11"/>
      <c r="K6" s="11"/>
      <c r="L6" s="9" t="s">
        <v>24</v>
      </c>
      <c r="M6" s="10"/>
    </row>
    <row r="7" spans="1:15" ht="12.7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19</v>
      </c>
      <c r="N7" s="2" t="s">
        <v>20</v>
      </c>
      <c r="O7" s="6" t="s">
        <v>41</v>
      </c>
    </row>
    <row r="8" spans="1:15" ht="12.75">
      <c r="A8" s="2">
        <v>1</v>
      </c>
      <c r="B8" s="2">
        <v>105005</v>
      </c>
      <c r="C8" s="2"/>
      <c r="D8" s="2"/>
      <c r="E8" s="2"/>
      <c r="F8" s="2">
        <v>5</v>
      </c>
      <c r="G8" s="2" t="s">
        <v>27</v>
      </c>
      <c r="H8" s="2">
        <v>21</v>
      </c>
      <c r="I8" s="5">
        <f aca="true" t="shared" si="0" ref="I8:I17">$B$2*H8/$B$3</f>
        <v>26.25</v>
      </c>
      <c r="J8" s="4">
        <v>9</v>
      </c>
      <c r="K8" s="2">
        <f aca="true" t="shared" si="1" ref="K8:K17">$E$2*J8/$E$3</f>
        <v>31.5</v>
      </c>
      <c r="L8" s="2">
        <v>25</v>
      </c>
      <c r="M8" s="2">
        <f aca="true" t="shared" si="2" ref="M8:M17">$I$2*$I$3/L8</f>
        <v>32.2</v>
      </c>
      <c r="N8" s="2">
        <f aca="true" t="shared" si="3" ref="N8:N17">SUM(I8,K8,M8)</f>
        <v>89.95</v>
      </c>
      <c r="O8" s="7"/>
    </row>
    <row r="9" spans="1:15" ht="12.75">
      <c r="A9" s="2">
        <v>2</v>
      </c>
      <c r="B9" s="2">
        <v>106005</v>
      </c>
      <c r="C9" s="2"/>
      <c r="D9" s="2"/>
      <c r="E9" s="2"/>
      <c r="F9" s="2">
        <v>6</v>
      </c>
      <c r="G9" s="2" t="s">
        <v>27</v>
      </c>
      <c r="H9" s="3" t="s">
        <v>38</v>
      </c>
      <c r="I9" s="5">
        <f t="shared" si="0"/>
        <v>21.25</v>
      </c>
      <c r="J9" s="4">
        <v>9.5</v>
      </c>
      <c r="K9" s="2">
        <f t="shared" si="1"/>
        <v>33.25</v>
      </c>
      <c r="L9" s="2">
        <v>23</v>
      </c>
      <c r="M9" s="2">
        <f t="shared" si="2"/>
        <v>35</v>
      </c>
      <c r="N9" s="2">
        <f t="shared" si="3"/>
        <v>89.5</v>
      </c>
      <c r="O9" s="7"/>
    </row>
    <row r="10" spans="1:15" ht="12.75">
      <c r="A10" s="2">
        <v>3</v>
      </c>
      <c r="B10" s="2">
        <v>105006</v>
      </c>
      <c r="C10" s="2"/>
      <c r="D10" s="2"/>
      <c r="E10" s="2"/>
      <c r="F10" s="2">
        <v>5</v>
      </c>
      <c r="G10" s="2" t="s">
        <v>27</v>
      </c>
      <c r="H10" s="3" t="s">
        <v>39</v>
      </c>
      <c r="I10" s="5">
        <f t="shared" si="0"/>
        <v>27.5</v>
      </c>
      <c r="J10" s="4">
        <v>9.5</v>
      </c>
      <c r="K10" s="2">
        <f t="shared" si="1"/>
        <v>33.25</v>
      </c>
      <c r="L10" s="2">
        <v>28</v>
      </c>
      <c r="M10" s="2">
        <f t="shared" si="2"/>
        <v>28.75</v>
      </c>
      <c r="N10" s="2">
        <f t="shared" si="3"/>
        <v>89.5</v>
      </c>
      <c r="O10" s="7"/>
    </row>
    <row r="11" spans="1:15" ht="12.75">
      <c r="A11" s="2">
        <v>4</v>
      </c>
      <c r="B11" s="2">
        <v>105004</v>
      </c>
      <c r="C11" s="2"/>
      <c r="D11" s="2"/>
      <c r="E11" s="2"/>
      <c r="F11" s="2">
        <v>5</v>
      </c>
      <c r="G11" s="2" t="s">
        <v>27</v>
      </c>
      <c r="H11" s="2">
        <v>19</v>
      </c>
      <c r="I11" s="5">
        <f t="shared" si="0"/>
        <v>23.75</v>
      </c>
      <c r="J11" s="2">
        <v>9.2</v>
      </c>
      <c r="K11" s="2">
        <f t="shared" si="1"/>
        <v>32.2</v>
      </c>
      <c r="L11" s="2">
        <v>24</v>
      </c>
      <c r="M11" s="2">
        <f t="shared" si="2"/>
        <v>33.541666666666664</v>
      </c>
      <c r="N11" s="2">
        <f t="shared" si="3"/>
        <v>89.49166666666667</v>
      </c>
      <c r="O11" s="7"/>
    </row>
    <row r="12" spans="1:15" ht="12.75">
      <c r="A12" s="2">
        <v>5</v>
      </c>
      <c r="B12" s="2">
        <v>106002</v>
      </c>
      <c r="C12" s="2"/>
      <c r="D12" s="2"/>
      <c r="E12" s="2"/>
      <c r="F12" s="2">
        <v>6</v>
      </c>
      <c r="G12" s="2" t="s">
        <v>27</v>
      </c>
      <c r="H12" s="3" t="s">
        <v>32</v>
      </c>
      <c r="I12" s="5">
        <f t="shared" si="0"/>
        <v>20</v>
      </c>
      <c r="J12" s="4">
        <v>9.5</v>
      </c>
      <c r="K12" s="2">
        <f t="shared" si="1"/>
        <v>33.25</v>
      </c>
      <c r="L12" s="2">
        <v>29</v>
      </c>
      <c r="M12" s="2">
        <f t="shared" si="2"/>
        <v>27.75862068965517</v>
      </c>
      <c r="N12" s="2">
        <f t="shared" si="3"/>
        <v>81.00862068965517</v>
      </c>
      <c r="O12" s="7"/>
    </row>
    <row r="13" spans="1:15" ht="12.75">
      <c r="A13" s="2">
        <v>6</v>
      </c>
      <c r="B13" s="2">
        <v>105001</v>
      </c>
      <c r="C13" s="2"/>
      <c r="D13" s="2"/>
      <c r="E13" s="2"/>
      <c r="F13" s="2">
        <v>5</v>
      </c>
      <c r="G13" s="2" t="s">
        <v>27</v>
      </c>
      <c r="H13" s="2">
        <v>18</v>
      </c>
      <c r="I13" s="5">
        <f t="shared" si="0"/>
        <v>22.5</v>
      </c>
      <c r="J13" s="2">
        <v>8</v>
      </c>
      <c r="K13" s="2">
        <f t="shared" si="1"/>
        <v>28</v>
      </c>
      <c r="L13" s="2">
        <v>36</v>
      </c>
      <c r="M13" s="2">
        <f t="shared" si="2"/>
        <v>22.36111111111111</v>
      </c>
      <c r="N13" s="2">
        <f t="shared" si="3"/>
        <v>72.86111111111111</v>
      </c>
      <c r="O13" s="7"/>
    </row>
    <row r="14" spans="1:15" ht="12.75">
      <c r="A14" s="2">
        <v>7</v>
      </c>
      <c r="B14" s="2">
        <v>105002</v>
      </c>
      <c r="C14" s="2"/>
      <c r="D14" s="2"/>
      <c r="E14" s="2"/>
      <c r="F14" s="2">
        <v>5</v>
      </c>
      <c r="G14" s="2" t="s">
        <v>27</v>
      </c>
      <c r="H14" s="2">
        <v>20</v>
      </c>
      <c r="I14" s="5">
        <f t="shared" si="0"/>
        <v>25</v>
      </c>
      <c r="J14" s="2">
        <v>8.2</v>
      </c>
      <c r="K14" s="2">
        <f t="shared" si="1"/>
        <v>28.7</v>
      </c>
      <c r="L14" s="2">
        <v>50</v>
      </c>
      <c r="M14" s="2">
        <f t="shared" si="2"/>
        <v>16.1</v>
      </c>
      <c r="N14" s="2">
        <f t="shared" si="3"/>
        <v>69.80000000000001</v>
      </c>
      <c r="O14" s="7"/>
    </row>
    <row r="15" spans="1:15" ht="12.75">
      <c r="A15" s="2">
        <v>8</v>
      </c>
      <c r="B15" s="2">
        <v>105003</v>
      </c>
      <c r="C15" s="2"/>
      <c r="D15" s="2"/>
      <c r="E15" s="2"/>
      <c r="F15" s="2">
        <v>5</v>
      </c>
      <c r="G15" s="2" t="s">
        <v>27</v>
      </c>
      <c r="H15" s="2">
        <v>21</v>
      </c>
      <c r="I15" s="5">
        <f t="shared" si="0"/>
        <v>26.25</v>
      </c>
      <c r="J15" s="2">
        <v>8.2</v>
      </c>
      <c r="K15" s="2">
        <f t="shared" si="1"/>
        <v>28.7</v>
      </c>
      <c r="L15" s="2">
        <v>60</v>
      </c>
      <c r="M15" s="2">
        <f t="shared" si="2"/>
        <v>13.416666666666666</v>
      </c>
      <c r="N15" s="2">
        <f t="shared" si="3"/>
        <v>68.36666666666667</v>
      </c>
      <c r="O15" s="7"/>
    </row>
    <row r="16" spans="1:15" ht="12.75">
      <c r="A16" s="2">
        <v>9</v>
      </c>
      <c r="B16" s="2">
        <v>106009</v>
      </c>
      <c r="C16" s="2"/>
      <c r="D16" s="2"/>
      <c r="E16" s="2"/>
      <c r="F16" s="2">
        <v>6</v>
      </c>
      <c r="G16" s="2" t="s">
        <v>27</v>
      </c>
      <c r="H16" s="2">
        <v>14.5</v>
      </c>
      <c r="I16" s="5">
        <f t="shared" si="0"/>
        <v>18.125</v>
      </c>
      <c r="J16" s="2">
        <v>5.6</v>
      </c>
      <c r="K16" s="2">
        <f t="shared" si="1"/>
        <v>19.6</v>
      </c>
      <c r="L16" s="2">
        <v>29.3</v>
      </c>
      <c r="M16" s="2">
        <f t="shared" si="2"/>
        <v>27.474402730375427</v>
      </c>
      <c r="N16" s="2">
        <f t="shared" si="3"/>
        <v>65.19940273037543</v>
      </c>
      <c r="O16" s="7"/>
    </row>
    <row r="17" spans="1:15" ht="12.75">
      <c r="A17" s="2">
        <v>10</v>
      </c>
      <c r="B17" s="2">
        <v>106010</v>
      </c>
      <c r="C17" s="2"/>
      <c r="D17" s="2"/>
      <c r="E17" s="2"/>
      <c r="F17" s="2">
        <v>6</v>
      </c>
      <c r="G17" s="2" t="s">
        <v>27</v>
      </c>
      <c r="H17" s="2">
        <v>15</v>
      </c>
      <c r="I17" s="5">
        <f t="shared" si="0"/>
        <v>18.75</v>
      </c>
      <c r="J17" s="2">
        <v>6</v>
      </c>
      <c r="K17" s="2">
        <f t="shared" si="1"/>
        <v>21</v>
      </c>
      <c r="L17" s="2">
        <v>35.7</v>
      </c>
      <c r="M17" s="2">
        <f t="shared" si="2"/>
        <v>22.549019607843135</v>
      </c>
      <c r="N17" s="2">
        <f t="shared" si="3"/>
        <v>62.299019607843135</v>
      </c>
      <c r="O17" s="7"/>
    </row>
  </sheetData>
  <sheetProtection/>
  <autoFilter ref="A7:N7">
    <sortState ref="A8:N17">
      <sortCondition descending="1" sortBy="value" ref="N8:N17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O8" sqref="O8:O17"/>
    </sheetView>
  </sheetViews>
  <sheetFormatPr defaultColWidth="9.00390625" defaultRowHeight="12.75"/>
  <cols>
    <col min="3" max="3" width="13.75390625" style="0" customWidth="1"/>
    <col min="4" max="4" width="17.00390625" style="0" customWidth="1"/>
    <col min="5" max="5" width="14.25390625" style="0" customWidth="1"/>
    <col min="15" max="15" width="11.875" style="0" customWidth="1"/>
  </cols>
  <sheetData>
    <row r="1" ht="12.75">
      <c r="D1" t="s">
        <v>0</v>
      </c>
    </row>
    <row r="2" spans="1:9" ht="12.75">
      <c r="A2" t="s">
        <v>1</v>
      </c>
      <c r="B2">
        <v>30</v>
      </c>
      <c r="D2" t="s">
        <v>2</v>
      </c>
      <c r="E2">
        <v>35</v>
      </c>
      <c r="H2" t="s">
        <v>3</v>
      </c>
      <c r="I2">
        <v>35</v>
      </c>
    </row>
    <row r="3" spans="1:9" ht="12.75">
      <c r="A3" t="s">
        <v>4</v>
      </c>
      <c r="B3">
        <v>24</v>
      </c>
      <c r="D3" t="s">
        <v>5</v>
      </c>
      <c r="E3">
        <v>10</v>
      </c>
      <c r="H3" t="s">
        <v>6</v>
      </c>
      <c r="I3">
        <v>16</v>
      </c>
    </row>
    <row r="4" spans="2:8" ht="12.75">
      <c r="B4" t="s">
        <v>7</v>
      </c>
      <c r="H4" t="s">
        <v>8</v>
      </c>
    </row>
    <row r="6" spans="3:13" ht="12.75">
      <c r="C6" s="1"/>
      <c r="D6" s="1"/>
      <c r="E6" s="1"/>
      <c r="F6" s="1"/>
      <c r="H6" s="9" t="s">
        <v>9</v>
      </c>
      <c r="I6" s="10"/>
      <c r="J6" s="11"/>
      <c r="K6" s="11"/>
      <c r="L6" s="9" t="s">
        <v>25</v>
      </c>
      <c r="M6" s="10"/>
    </row>
    <row r="7" spans="1:15" ht="12.7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18</v>
      </c>
      <c r="K7" s="2" t="s">
        <v>19</v>
      </c>
      <c r="L7" s="2" t="s">
        <v>18</v>
      </c>
      <c r="M7" s="2" t="s">
        <v>19</v>
      </c>
      <c r="N7" s="2" t="s">
        <v>20</v>
      </c>
      <c r="O7" s="6" t="s">
        <v>26</v>
      </c>
    </row>
    <row r="8" spans="1:15" ht="12.75">
      <c r="A8" s="2">
        <v>1</v>
      </c>
      <c r="B8" s="2">
        <v>106006</v>
      </c>
      <c r="C8" s="2"/>
      <c r="D8" s="2"/>
      <c r="E8" s="2"/>
      <c r="F8" s="2">
        <v>6</v>
      </c>
      <c r="G8" s="2" t="s">
        <v>27</v>
      </c>
      <c r="H8" s="2">
        <v>23</v>
      </c>
      <c r="I8" s="5">
        <f aca="true" t="shared" si="0" ref="I8:I17">$B$2*H8/$B$3</f>
        <v>28.75</v>
      </c>
      <c r="J8" s="2">
        <v>9.2</v>
      </c>
      <c r="K8" s="2">
        <f aca="true" t="shared" si="1" ref="K8:K17">$E$2*J8/$E$3</f>
        <v>32.2</v>
      </c>
      <c r="L8" s="2">
        <v>16</v>
      </c>
      <c r="M8" s="2">
        <f aca="true" t="shared" si="2" ref="M8:M17">$I$2*$I$3/L8</f>
        <v>35</v>
      </c>
      <c r="N8" s="2">
        <f aca="true" t="shared" si="3" ref="N8:N17">SUM(I8,K8,M8)</f>
        <v>95.95</v>
      </c>
      <c r="O8" s="7"/>
    </row>
    <row r="9" spans="1:15" ht="12.75">
      <c r="A9" s="2">
        <v>2</v>
      </c>
      <c r="B9" s="2">
        <v>105008</v>
      </c>
      <c r="C9" s="2"/>
      <c r="D9" s="2"/>
      <c r="E9" s="2"/>
      <c r="F9" s="2">
        <v>5</v>
      </c>
      <c r="G9" s="2" t="s">
        <v>27</v>
      </c>
      <c r="H9" s="3" t="s">
        <v>40</v>
      </c>
      <c r="I9" s="5">
        <f t="shared" si="0"/>
        <v>26.25</v>
      </c>
      <c r="J9" s="4">
        <v>9.4</v>
      </c>
      <c r="K9" s="2">
        <f t="shared" si="1"/>
        <v>32.9</v>
      </c>
      <c r="L9" s="2">
        <v>17</v>
      </c>
      <c r="M9" s="2">
        <f t="shared" si="2"/>
        <v>32.94117647058823</v>
      </c>
      <c r="N9" s="2">
        <f t="shared" si="3"/>
        <v>92.09117647058824</v>
      </c>
      <c r="O9" s="7"/>
    </row>
    <row r="10" spans="1:15" ht="12.75">
      <c r="A10" s="2">
        <v>3</v>
      </c>
      <c r="B10" s="2">
        <v>105007</v>
      </c>
      <c r="C10" s="2"/>
      <c r="D10" s="2"/>
      <c r="E10" s="2"/>
      <c r="F10" s="2">
        <v>5</v>
      </c>
      <c r="G10" s="2" t="s">
        <v>27</v>
      </c>
      <c r="H10" s="3" t="s">
        <v>40</v>
      </c>
      <c r="I10" s="5">
        <f t="shared" si="0"/>
        <v>26.25</v>
      </c>
      <c r="J10" s="4">
        <v>9.2</v>
      </c>
      <c r="K10" s="2">
        <f t="shared" si="1"/>
        <v>32.2</v>
      </c>
      <c r="L10" s="2">
        <v>17</v>
      </c>
      <c r="M10" s="2">
        <f t="shared" si="2"/>
        <v>32.94117647058823</v>
      </c>
      <c r="N10" s="2">
        <f t="shared" si="3"/>
        <v>91.39117647058823</v>
      </c>
      <c r="O10" s="7"/>
    </row>
    <row r="11" spans="1:15" ht="12.75">
      <c r="A11" s="2">
        <v>4</v>
      </c>
      <c r="B11" s="2">
        <v>106004</v>
      </c>
      <c r="C11" s="2"/>
      <c r="D11" s="2"/>
      <c r="E11" s="2"/>
      <c r="F11" s="2">
        <v>6</v>
      </c>
      <c r="G11" s="2" t="s">
        <v>27</v>
      </c>
      <c r="H11" s="2">
        <v>15</v>
      </c>
      <c r="I11" s="5">
        <f t="shared" si="0"/>
        <v>18.75</v>
      </c>
      <c r="J11" s="2">
        <v>7.2</v>
      </c>
      <c r="K11" s="2">
        <f t="shared" si="1"/>
        <v>25.2</v>
      </c>
      <c r="L11" s="2">
        <v>35</v>
      </c>
      <c r="M11" s="2">
        <f t="shared" si="2"/>
        <v>16</v>
      </c>
      <c r="N11" s="2">
        <f t="shared" si="3"/>
        <v>59.95</v>
      </c>
      <c r="O11" s="7"/>
    </row>
    <row r="12" spans="1:15" ht="12.75">
      <c r="A12" s="2">
        <v>5</v>
      </c>
      <c r="B12" s="2">
        <v>106003</v>
      </c>
      <c r="C12" s="2"/>
      <c r="D12" s="2"/>
      <c r="E12" s="2"/>
      <c r="F12" s="2">
        <v>6</v>
      </c>
      <c r="G12" s="2" t="s">
        <v>27</v>
      </c>
      <c r="H12" s="2">
        <v>16</v>
      </c>
      <c r="I12" s="5">
        <f t="shared" si="0"/>
        <v>20</v>
      </c>
      <c r="J12" s="4">
        <v>4</v>
      </c>
      <c r="K12" s="2">
        <f t="shared" si="1"/>
        <v>14</v>
      </c>
      <c r="L12" s="2">
        <v>28</v>
      </c>
      <c r="M12" s="2">
        <f t="shared" si="2"/>
        <v>20</v>
      </c>
      <c r="N12" s="2">
        <f t="shared" si="3"/>
        <v>54</v>
      </c>
      <c r="O12" s="7"/>
    </row>
    <row r="13" spans="1:15" ht="12.75">
      <c r="A13" s="2">
        <v>6</v>
      </c>
      <c r="B13" s="2">
        <v>106007</v>
      </c>
      <c r="C13" s="2"/>
      <c r="D13" s="2"/>
      <c r="E13" s="2"/>
      <c r="F13" s="2">
        <v>6</v>
      </c>
      <c r="G13" s="2" t="s">
        <v>27</v>
      </c>
      <c r="H13" s="2">
        <v>11</v>
      </c>
      <c r="I13" s="5">
        <f t="shared" si="0"/>
        <v>13.75</v>
      </c>
      <c r="J13" s="2">
        <v>5</v>
      </c>
      <c r="K13" s="2">
        <f t="shared" si="1"/>
        <v>17.5</v>
      </c>
      <c r="L13" s="2">
        <v>25</v>
      </c>
      <c r="M13" s="2">
        <f t="shared" si="2"/>
        <v>22.4</v>
      </c>
      <c r="N13" s="2">
        <f t="shared" si="3"/>
        <v>53.65</v>
      </c>
      <c r="O13" s="7"/>
    </row>
    <row r="14" spans="1:15" ht="12.75">
      <c r="A14" s="2">
        <v>7</v>
      </c>
      <c r="B14" s="2">
        <v>105009</v>
      </c>
      <c r="C14" s="2"/>
      <c r="D14" s="2"/>
      <c r="E14" s="2"/>
      <c r="F14" s="2">
        <v>5</v>
      </c>
      <c r="G14" s="2" t="s">
        <v>27</v>
      </c>
      <c r="H14" s="2">
        <v>11</v>
      </c>
      <c r="I14" s="5">
        <f t="shared" si="0"/>
        <v>13.75</v>
      </c>
      <c r="J14" s="2">
        <v>6.2</v>
      </c>
      <c r="K14" s="2">
        <f t="shared" si="1"/>
        <v>21.7</v>
      </c>
      <c r="L14" s="2">
        <v>32.5</v>
      </c>
      <c r="M14" s="2">
        <f t="shared" si="2"/>
        <v>17.23076923076923</v>
      </c>
      <c r="N14" s="2">
        <f t="shared" si="3"/>
        <v>52.68076923076923</v>
      </c>
      <c r="O14" s="7"/>
    </row>
    <row r="15" spans="1:15" ht="12.75">
      <c r="A15" s="2">
        <v>8</v>
      </c>
      <c r="B15" s="2">
        <v>106008</v>
      </c>
      <c r="C15" s="2"/>
      <c r="D15" s="2"/>
      <c r="E15" s="2"/>
      <c r="F15" s="2">
        <v>6</v>
      </c>
      <c r="G15" s="2" t="s">
        <v>27</v>
      </c>
      <c r="H15" s="2">
        <v>13.5</v>
      </c>
      <c r="I15" s="5">
        <f t="shared" si="0"/>
        <v>16.875</v>
      </c>
      <c r="J15" s="2">
        <v>5</v>
      </c>
      <c r="K15" s="2">
        <f t="shared" si="1"/>
        <v>17.5</v>
      </c>
      <c r="L15" s="2">
        <v>31</v>
      </c>
      <c r="M15" s="2">
        <f t="shared" si="2"/>
        <v>18.06451612903226</v>
      </c>
      <c r="N15" s="2">
        <f t="shared" si="3"/>
        <v>52.439516129032256</v>
      </c>
      <c r="O15" s="7"/>
    </row>
    <row r="16" spans="1:15" ht="12.75">
      <c r="A16" s="2">
        <v>9</v>
      </c>
      <c r="B16" s="2">
        <v>106001</v>
      </c>
      <c r="C16" s="2"/>
      <c r="D16" s="2"/>
      <c r="E16" s="2"/>
      <c r="F16" s="2">
        <v>6</v>
      </c>
      <c r="G16" s="2" t="s">
        <v>27</v>
      </c>
      <c r="H16" s="3" t="s">
        <v>32</v>
      </c>
      <c r="I16" s="5">
        <f t="shared" si="0"/>
        <v>20</v>
      </c>
      <c r="J16" s="4">
        <v>4.1</v>
      </c>
      <c r="K16" s="2">
        <f t="shared" si="1"/>
        <v>14.35</v>
      </c>
      <c r="L16" s="2">
        <v>31</v>
      </c>
      <c r="M16" s="2">
        <f t="shared" si="2"/>
        <v>18.06451612903226</v>
      </c>
      <c r="N16" s="2">
        <f t="shared" si="3"/>
        <v>52.414516129032265</v>
      </c>
      <c r="O16" s="7"/>
    </row>
    <row r="17" spans="1:15" ht="12.75">
      <c r="A17" s="2">
        <v>10</v>
      </c>
      <c r="B17" s="2">
        <v>105010</v>
      </c>
      <c r="C17" s="2"/>
      <c r="D17" s="2"/>
      <c r="E17" s="2"/>
      <c r="F17" s="2">
        <v>5</v>
      </c>
      <c r="G17" s="2" t="s">
        <v>27</v>
      </c>
      <c r="H17" s="2">
        <v>10</v>
      </c>
      <c r="I17" s="5">
        <f t="shared" si="0"/>
        <v>12.5</v>
      </c>
      <c r="J17" s="2">
        <v>5.5</v>
      </c>
      <c r="K17" s="2">
        <f t="shared" si="1"/>
        <v>19.25</v>
      </c>
      <c r="L17" s="2">
        <v>32.3</v>
      </c>
      <c r="M17" s="2">
        <f t="shared" si="2"/>
        <v>17.3374613003096</v>
      </c>
      <c r="N17" s="2">
        <f t="shared" si="3"/>
        <v>49.0874613003096</v>
      </c>
      <c r="O17" s="7"/>
    </row>
  </sheetData>
  <sheetProtection/>
  <autoFilter ref="A7:O7">
    <sortState ref="A8:O17">
      <sortCondition descending="1" sortBy="value" ref="N8:N17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Zam</cp:lastModifiedBy>
  <dcterms:created xsi:type="dcterms:W3CDTF">2016-10-05T06:55:28Z</dcterms:created>
  <dcterms:modified xsi:type="dcterms:W3CDTF">2022-10-15T09:02:32Z</dcterms:modified>
  <cp:category/>
  <cp:version/>
  <cp:contentType/>
  <cp:contentStatus/>
</cp:coreProperties>
</file>